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My Forms\WISE\"/>
    </mc:Choice>
  </mc:AlternateContent>
  <bookViews>
    <workbookView xWindow="0" yWindow="0" windowWidth="19200" windowHeight="115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I15" i="1"/>
  <c r="I25" i="1" s="1"/>
  <c r="H15" i="1"/>
  <c r="H25" i="1" s="1"/>
  <c r="G15" i="1"/>
  <c r="G25" i="1" s="1"/>
  <c r="F15" i="1"/>
  <c r="F25" i="1" s="1"/>
  <c r="E15" i="1"/>
  <c r="E25" i="1" s="1"/>
  <c r="D15" i="1"/>
  <c r="D25" i="1" s="1"/>
  <c r="C15" i="1"/>
  <c r="I10" i="1"/>
  <c r="H10" i="1" s="1"/>
  <c r="G10" i="1" s="1"/>
  <c r="F10" i="1" s="1"/>
  <c r="E10" i="1" s="1"/>
  <c r="D10" i="1" s="1"/>
  <c r="C10" i="1" s="1"/>
  <c r="J15" i="1" l="1"/>
  <c r="J25" i="1" s="1"/>
  <c r="C25" i="1"/>
  <c r="J27" i="1" l="1"/>
  <c r="J29" i="1" s="1"/>
  <c r="J30" i="1" l="1"/>
</calcChain>
</file>

<file path=xl/sharedStrings.xml><?xml version="1.0" encoding="utf-8"?>
<sst xmlns="http://schemas.openxmlformats.org/spreadsheetml/2006/main" count="72" uniqueCount="66">
  <si>
    <t>2117</t>
  </si>
  <si>
    <t>Karen Allsbrook</t>
  </si>
  <si>
    <t>SUN.</t>
  </si>
  <si>
    <t>MON.</t>
  </si>
  <si>
    <t>TUES.</t>
  </si>
  <si>
    <t>WED.</t>
  </si>
  <si>
    <t>THUR.</t>
  </si>
  <si>
    <t>FRI.</t>
  </si>
  <si>
    <t>SAT.</t>
  </si>
  <si>
    <t>WEEKLY EXPENSE SUMMARY</t>
  </si>
  <si>
    <t>From:</t>
  </si>
  <si>
    <t>To:</t>
  </si>
  <si>
    <t>(06)</t>
  </si>
  <si>
    <t>(02)</t>
  </si>
  <si>
    <t>(01)</t>
  </si>
  <si>
    <t>(07)</t>
  </si>
  <si>
    <t>(03)</t>
  </si>
  <si>
    <t>(05)</t>
  </si>
  <si>
    <t>(04)</t>
  </si>
  <si>
    <t/>
  </si>
  <si>
    <t>Date:__________</t>
  </si>
  <si>
    <t>Approved By: ____________________</t>
  </si>
  <si>
    <t>_________</t>
  </si>
  <si>
    <t>o  Employee/Visitor</t>
  </si>
  <si>
    <t>o  Company</t>
  </si>
  <si>
    <r>
      <t xml:space="preserve">1a. </t>
    </r>
    <r>
      <rPr>
        <b/>
        <sz val="12"/>
        <rFont val="Calibri"/>
        <family val="2"/>
        <scheme val="minor"/>
      </rPr>
      <t>Name:</t>
    </r>
  </si>
  <si>
    <r>
      <t xml:space="preserve">2a. </t>
    </r>
    <r>
      <rPr>
        <b/>
        <sz val="12"/>
        <rFont val="Calibri"/>
        <family val="2"/>
        <scheme val="minor"/>
      </rPr>
      <t>Phone Number:</t>
    </r>
  </si>
  <si>
    <r>
      <t>1b.</t>
    </r>
    <r>
      <rPr>
        <b/>
        <sz val="12"/>
        <rFont val="Calibri"/>
        <family val="2"/>
        <scheme val="minor"/>
      </rPr>
      <t xml:space="preserve"> Address:</t>
    </r>
  </si>
  <si>
    <r>
      <t xml:space="preserve">2b. </t>
    </r>
    <r>
      <rPr>
        <b/>
        <sz val="12"/>
        <rFont val="Calibri"/>
        <family val="2"/>
        <scheme val="minor"/>
      </rPr>
      <t>Email Address:</t>
    </r>
  </si>
  <si>
    <r>
      <t xml:space="preserve">3. </t>
    </r>
    <r>
      <rPr>
        <b/>
        <sz val="12"/>
        <rFont val="Calibri"/>
        <family val="2"/>
        <scheme val="minor"/>
      </rPr>
      <t>Department Number:</t>
    </r>
  </si>
  <si>
    <r>
      <t xml:space="preserve">4.    </t>
    </r>
    <r>
      <rPr>
        <b/>
        <sz val="12"/>
        <rFont val="Calibri"/>
        <family val="2"/>
        <scheme val="minor"/>
      </rPr>
      <t>Wise Coordinator:</t>
    </r>
  </si>
  <si>
    <r>
      <t xml:space="preserve">5. </t>
    </r>
    <r>
      <rPr>
        <b/>
        <sz val="12"/>
        <rFont val="Calibri"/>
        <family val="2"/>
        <scheme val="minor"/>
      </rPr>
      <t>Week Ending:</t>
    </r>
  </si>
  <si>
    <r>
      <t xml:space="preserve">6. </t>
    </r>
    <r>
      <rPr>
        <sz val="12"/>
        <rFont val="Calibri"/>
        <family val="2"/>
        <scheme val="minor"/>
      </rPr>
      <t>Date:</t>
    </r>
  </si>
  <si>
    <r>
      <t xml:space="preserve">7. </t>
    </r>
    <r>
      <rPr>
        <sz val="12"/>
        <rFont val="Calibri"/>
        <family val="2"/>
        <scheme val="minor"/>
      </rPr>
      <t>Total Mileage</t>
    </r>
  </si>
  <si>
    <r>
      <t xml:space="preserve">8. </t>
    </r>
    <r>
      <rPr>
        <sz val="12"/>
        <rFont val="Calibri"/>
        <family val="2"/>
        <scheme val="minor"/>
      </rPr>
      <t>@ $0.575/mile</t>
    </r>
  </si>
  <si>
    <r>
      <t xml:space="preserve">9. </t>
    </r>
    <r>
      <rPr>
        <sz val="12"/>
        <rFont val="Calibri"/>
        <family val="2"/>
        <scheme val="minor"/>
      </rPr>
      <t>Parking/tolls</t>
    </r>
  </si>
  <si>
    <r>
      <t xml:space="preserve">10. </t>
    </r>
    <r>
      <rPr>
        <sz val="12"/>
        <rFont val="Calibri"/>
        <family val="2"/>
        <scheme val="minor"/>
      </rPr>
      <t>Automobile Rental</t>
    </r>
  </si>
  <si>
    <r>
      <t xml:space="preserve">11. </t>
    </r>
    <r>
      <rPr>
        <sz val="12"/>
        <rFont val="Calibri"/>
        <family val="2"/>
        <scheme val="minor"/>
      </rPr>
      <t>Airfare</t>
    </r>
  </si>
  <si>
    <r>
      <t xml:space="preserve">12. </t>
    </r>
    <r>
      <rPr>
        <sz val="12"/>
        <rFont val="Calibri"/>
        <family val="2"/>
        <scheme val="minor"/>
      </rPr>
      <t>Taxi/Limo/Public Transportation</t>
    </r>
  </si>
  <si>
    <r>
      <t xml:space="preserve">13. </t>
    </r>
    <r>
      <rPr>
        <sz val="12"/>
        <rFont val="Calibri"/>
        <family val="2"/>
        <scheme val="minor"/>
      </rPr>
      <t>Hotel/Motel Actual Expense (CONUS-Include Tax Below)</t>
    </r>
  </si>
  <si>
    <r>
      <t xml:space="preserve">14. </t>
    </r>
    <r>
      <rPr>
        <sz val="12"/>
        <rFont val="Calibri"/>
        <family val="2"/>
        <scheme val="minor"/>
      </rPr>
      <t>Hotel Tax (CONUS)</t>
    </r>
  </si>
  <si>
    <r>
      <t xml:space="preserve">15. </t>
    </r>
    <r>
      <rPr>
        <sz val="12"/>
        <rFont val="Calibri"/>
        <family val="2"/>
        <scheme val="minor"/>
      </rPr>
      <t>Meals &amp; Incidentals Per Diem</t>
    </r>
  </si>
  <si>
    <r>
      <t xml:space="preserve">16. </t>
    </r>
    <r>
      <rPr>
        <sz val="12"/>
        <rFont val="Calibri"/>
        <family val="2"/>
        <scheme val="minor"/>
      </rPr>
      <t>Conference Fee(s)</t>
    </r>
  </si>
  <si>
    <r>
      <t xml:space="preserve">17. </t>
    </r>
    <r>
      <rPr>
        <sz val="12"/>
        <rFont val="Calibri"/>
        <family val="2"/>
        <scheme val="minor"/>
      </rPr>
      <t>Other</t>
    </r>
  </si>
  <si>
    <r>
      <t xml:space="preserve">18. </t>
    </r>
    <r>
      <rPr>
        <b/>
        <sz val="12"/>
        <rFont val="Calibri"/>
        <family val="2"/>
        <scheme val="minor"/>
      </rPr>
      <t>Totals</t>
    </r>
  </si>
  <si>
    <r>
      <t>19.</t>
    </r>
    <r>
      <rPr>
        <sz val="12"/>
        <rFont val="Calibri"/>
        <family val="2"/>
        <scheme val="minor"/>
      </rPr>
      <t xml:space="preserve"> Purpose of Trip:</t>
    </r>
  </si>
  <si>
    <r>
      <t xml:space="preserve">21. </t>
    </r>
    <r>
      <rPr>
        <b/>
        <sz val="12"/>
        <color indexed="9"/>
        <rFont val="Calibri"/>
        <family val="2"/>
        <scheme val="minor"/>
      </rPr>
      <t>SUMMARY</t>
    </r>
  </si>
  <si>
    <r>
      <t xml:space="preserve">a. </t>
    </r>
    <r>
      <rPr>
        <sz val="12"/>
        <rFont val="Calibri"/>
        <family val="2"/>
        <scheme val="minor"/>
      </rPr>
      <t>Total Expenses</t>
    </r>
  </si>
  <si>
    <r>
      <t>20.</t>
    </r>
    <r>
      <rPr>
        <sz val="12"/>
        <rFont val="Calibri"/>
        <family val="2"/>
        <scheme val="minor"/>
      </rPr>
      <t xml:space="preserve"> Signature:_______________________</t>
    </r>
  </si>
  <si>
    <r>
      <t xml:space="preserve">b. </t>
    </r>
    <r>
      <rPr>
        <sz val="12"/>
        <rFont val="Calibri"/>
        <family val="2"/>
        <scheme val="minor"/>
      </rPr>
      <t>Less Expenses Paid by Company</t>
    </r>
  </si>
  <si>
    <r>
      <t xml:space="preserve">c. </t>
    </r>
    <r>
      <rPr>
        <sz val="12"/>
        <rFont val="Calibri"/>
        <family val="2"/>
        <scheme val="minor"/>
      </rPr>
      <t>Balance Due</t>
    </r>
  </si>
  <si>
    <r>
      <t xml:space="preserve">Page ______  of _______ </t>
    </r>
    <r>
      <rPr>
        <i/>
        <sz val="12"/>
        <rFont val="Calibri"/>
        <family val="2"/>
        <scheme val="minor"/>
      </rPr>
      <t>(Summarize on last page only)</t>
    </r>
  </si>
  <si>
    <t>Wise DEVELOP Travel Expense Report</t>
  </si>
  <si>
    <t>Areas you must fill out.</t>
  </si>
  <si>
    <t>Areas Excel will calcuate or ar pre-entered on form.</t>
  </si>
  <si>
    <t>Joe Schmoe</t>
  </si>
  <si>
    <t>Your home number</t>
  </si>
  <si>
    <t>Your home address</t>
  </si>
  <si>
    <t>your email address</t>
  </si>
  <si>
    <t>Gulfport, MS</t>
  </si>
  <si>
    <t>Newport News, VA</t>
  </si>
  <si>
    <t>Transportation to/from airport</t>
  </si>
  <si>
    <t>Split each day's cost by # of people who shared the room.</t>
  </si>
  <si>
    <t>This charge will be subtracted below. Put entire cost in the 1st day of travel. DO NOT split up.</t>
  </si>
  <si>
    <t>All costs associated with your trip, that you did not pay. (i.e. hotel, airfare, conference fee)</t>
  </si>
  <si>
    <t>Note on Trip Report the following statements when applicable: 
*Hotel room paid for by (list name of credit card) . *Shared a hotel room with John Doe.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</si>
</sst>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mm/dd/yy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20"/>
      <name val="Calibri"/>
      <family val="2"/>
      <scheme val="minor"/>
    </font>
    <font>
      <sz val="13"/>
      <name val="Helvetica-Narrow"/>
      <family val="2"/>
    </font>
    <font>
      <sz val="11"/>
      <name val="Helvetica-Narrow"/>
      <family val="2"/>
    </font>
    <font>
      <sz val="11"/>
      <name val="Arial"/>
      <family val="2"/>
    </font>
    <font>
      <sz val="12"/>
      <name val="Helvetica-Narrow"/>
      <family val="2"/>
    </font>
    <font>
      <sz val="12"/>
      <name val="Arial"/>
      <family val="2"/>
    </font>
    <font>
      <u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4F4E7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2" fillId="0" borderId="0" xfId="0" applyFont="1"/>
    <xf numFmtId="0" fontId="2" fillId="0" borderId="13" xfId="0" applyFont="1" applyBorder="1" applyProtection="1">
      <protection locked="0"/>
    </xf>
    <xf numFmtId="0" fontId="3" fillId="0" borderId="0" xfId="0" applyFont="1" applyBorder="1" applyAlignment="1" applyProtection="1">
      <alignment horizontal="left" vertical="center"/>
    </xf>
    <xf numFmtId="49" fontId="6" fillId="0" borderId="2" xfId="0" applyNumberFormat="1" applyFont="1" applyBorder="1" applyProtection="1"/>
    <xf numFmtId="4" fontId="6" fillId="0" borderId="2" xfId="0" applyNumberFormat="1" applyFont="1" applyBorder="1" applyProtection="1"/>
    <xf numFmtId="4" fontId="5" fillId="0" borderId="4" xfId="0" applyNumberFormat="1" applyFont="1" applyBorder="1" applyAlignment="1" applyProtection="1">
      <alignment horizontal="center"/>
    </xf>
    <xf numFmtId="4" fontId="6" fillId="0" borderId="2" xfId="0" applyNumberFormat="1" applyFont="1" applyBorder="1" applyAlignment="1" applyProtection="1">
      <alignment horizontal="left"/>
    </xf>
    <xf numFmtId="49" fontId="5" fillId="0" borderId="4" xfId="0" applyNumberFormat="1" applyFont="1" applyBorder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/>
    <xf numFmtId="49" fontId="6" fillId="0" borderId="3" xfId="0" applyNumberFormat="1" applyFont="1" applyFill="1" applyBorder="1" applyAlignment="1" applyProtection="1"/>
    <xf numFmtId="49" fontId="6" fillId="0" borderId="4" xfId="0" applyNumberFormat="1" applyFont="1" applyFill="1" applyBorder="1" applyAlignment="1" applyProtection="1"/>
    <xf numFmtId="4" fontId="4" fillId="0" borderId="9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49" fontId="5" fillId="0" borderId="11" xfId="0" applyNumberFormat="1" applyFont="1" applyBorder="1" applyProtection="1">
      <protection locked="0"/>
    </xf>
    <xf numFmtId="1" fontId="5" fillId="0" borderId="11" xfId="0" applyNumberFormat="1" applyFont="1" applyBorder="1" applyProtection="1">
      <protection locked="0"/>
    </xf>
    <xf numFmtId="0" fontId="7" fillId="0" borderId="12" xfId="0" applyFont="1" applyBorder="1" applyAlignment="1" applyProtection="1">
      <alignment vertical="center"/>
    </xf>
    <xf numFmtId="0" fontId="8" fillId="0" borderId="13" xfId="0" quotePrefix="1" applyFont="1" applyBorder="1" applyAlignment="1" applyProtection="1">
      <alignment horizontal="right" vertical="center"/>
    </xf>
    <xf numFmtId="166" fontId="5" fillId="0" borderId="11" xfId="0" applyNumberFormat="1" applyFont="1" applyBorder="1" applyProtection="1">
      <protection locked="0"/>
    </xf>
    <xf numFmtId="0" fontId="7" fillId="0" borderId="12" xfId="0" applyFont="1" applyBorder="1" applyAlignment="1" applyProtection="1">
      <alignment vertical="center" wrapText="1"/>
    </xf>
    <xf numFmtId="0" fontId="7" fillId="0" borderId="12" xfId="0" applyFont="1" applyFill="1" applyBorder="1" applyAlignment="1" applyProtection="1">
      <alignment vertical="center" wrapText="1"/>
    </xf>
    <xf numFmtId="0" fontId="6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7" fillId="0" borderId="7" xfId="0" applyFont="1" applyBorder="1"/>
    <xf numFmtId="0" fontId="5" fillId="0" borderId="0" xfId="0" applyFont="1" applyBorder="1"/>
    <xf numFmtId="4" fontId="5" fillId="0" borderId="0" xfId="0" applyNumberFormat="1" applyFont="1" applyBorder="1"/>
    <xf numFmtId="4" fontId="5" fillId="0" borderId="0" xfId="0" applyNumberFormat="1" applyFont="1" applyBorder="1" applyProtection="1">
      <protection locked="0"/>
    </xf>
    <xf numFmtId="0" fontId="5" fillId="0" borderId="7" xfId="0" applyFont="1" applyBorder="1"/>
    <xf numFmtId="4" fontId="4" fillId="0" borderId="0" xfId="0" applyNumberFormat="1" applyFont="1" applyBorder="1"/>
    <xf numFmtId="4" fontId="5" fillId="0" borderId="12" xfId="0" applyNumberFormat="1" applyFont="1" applyBorder="1" applyProtection="1"/>
    <xf numFmtId="166" fontId="5" fillId="0" borderId="11" xfId="0" quotePrefix="1" applyNumberFormat="1" applyFont="1" applyBorder="1" applyAlignment="1" applyProtection="1">
      <alignment horizontal="center"/>
    </xf>
    <xf numFmtId="0" fontId="5" fillId="0" borderId="5" xfId="0" applyFont="1" applyBorder="1"/>
    <xf numFmtId="0" fontId="5" fillId="0" borderId="1" xfId="0" applyFont="1" applyBorder="1"/>
    <xf numFmtId="4" fontId="5" fillId="0" borderId="1" xfId="0" applyNumberFormat="1" applyFont="1" applyBorder="1" applyProtection="1"/>
    <xf numFmtId="4" fontId="5" fillId="0" borderId="1" xfId="0" applyNumberFormat="1" applyFont="1" applyBorder="1" applyAlignment="1" applyProtection="1">
      <alignment horizontal="right"/>
    </xf>
    <xf numFmtId="4" fontId="5" fillId="0" borderId="6" xfId="0" applyNumberFormat="1" applyFont="1" applyBorder="1"/>
    <xf numFmtId="0" fontId="5" fillId="0" borderId="0" xfId="0" applyFont="1" applyBorder="1" applyAlignment="1" applyProtection="1">
      <alignment horizontal="right" vertical="center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left"/>
    </xf>
    <xf numFmtId="49" fontId="4" fillId="0" borderId="4" xfId="0" applyNumberFormat="1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49" fontId="5" fillId="0" borderId="12" xfId="0" applyNumberFormat="1" applyFont="1" applyBorder="1" applyAlignment="1" applyProtection="1">
      <alignment horizontal="left" indent="1"/>
    </xf>
    <xf numFmtId="49" fontId="5" fillId="0" borderId="13" xfId="0" applyNumberFormat="1" applyFont="1" applyBorder="1" applyAlignment="1" applyProtection="1">
      <alignment horizontal="left" indent="1"/>
    </xf>
    <xf numFmtId="49" fontId="5" fillId="0" borderId="12" xfId="0" applyNumberFormat="1" applyFont="1" applyBorder="1" applyAlignment="1" applyProtection="1">
      <alignment horizontal="left" vertical="center" indent="1"/>
    </xf>
    <xf numFmtId="49" fontId="5" fillId="0" borderId="13" xfId="0" applyNumberFormat="1" applyFont="1" applyBorder="1" applyAlignment="1" applyProtection="1">
      <alignment horizontal="left" vertical="center" indent="1"/>
    </xf>
    <xf numFmtId="2" fontId="7" fillId="0" borderId="12" xfId="0" applyNumberFormat="1" applyFont="1" applyBorder="1" applyAlignment="1" applyProtection="1">
      <alignment horizontal="left" vertical="center"/>
    </xf>
    <xf numFmtId="2" fontId="5" fillId="0" borderId="13" xfId="0" applyNumberFormat="1" applyFont="1" applyBorder="1" applyAlignment="1" applyProtection="1">
      <alignment horizontal="left" vertical="center"/>
    </xf>
    <xf numFmtId="4" fontId="9" fillId="2" borderId="2" xfId="0" applyNumberFormat="1" applyFont="1" applyFill="1" applyBorder="1" applyAlignment="1" applyProtection="1">
      <alignment horizontal="center" vertical="center"/>
    </xf>
    <xf numFmtId="4" fontId="10" fillId="2" borderId="3" xfId="0" applyNumberFormat="1" applyFont="1" applyFill="1" applyBorder="1" applyAlignment="1" applyProtection="1">
      <alignment horizontal="center" vertical="center"/>
    </xf>
    <xf numFmtId="4" fontId="10" fillId="2" borderId="4" xfId="0" applyNumberFormat="1" applyFont="1" applyFill="1" applyBorder="1" applyAlignment="1" applyProtection="1">
      <alignment horizontal="center" vertical="center"/>
    </xf>
    <xf numFmtId="49" fontId="8" fillId="0" borderId="7" xfId="0" quotePrefix="1" applyNumberFormat="1" applyFont="1" applyBorder="1" applyAlignment="1" applyProtection="1">
      <alignment horizontal="center"/>
      <protection locked="0"/>
    </xf>
    <xf numFmtId="49" fontId="8" fillId="0" borderId="0" xfId="0" quotePrefix="1" applyNumberFormat="1" applyFont="1" applyBorder="1" applyAlignment="1" applyProtection="1">
      <alignment horizontal="center"/>
      <protection locked="0"/>
    </xf>
    <xf numFmtId="49" fontId="8" fillId="0" borderId="8" xfId="0" quotePrefix="1" applyNumberFormat="1" applyFont="1" applyBorder="1" applyAlignment="1" applyProtection="1">
      <alignment horizontal="center"/>
      <protection locked="0"/>
    </xf>
    <xf numFmtId="4" fontId="7" fillId="0" borderId="11" xfId="0" applyNumberFormat="1" applyFont="1" applyBorder="1" applyAlignment="1" applyProtection="1"/>
    <xf numFmtId="0" fontId="5" fillId="0" borderId="11" xfId="0" applyFont="1" applyBorder="1" applyAlignment="1" applyProtection="1"/>
    <xf numFmtId="4" fontId="7" fillId="0" borderId="12" xfId="0" applyNumberFormat="1" applyFont="1" applyBorder="1" applyAlignment="1" applyProtection="1"/>
    <xf numFmtId="0" fontId="2" fillId="0" borderId="14" xfId="0" applyFont="1" applyBorder="1" applyAlignment="1" applyProtection="1"/>
    <xf numFmtId="0" fontId="2" fillId="0" borderId="13" xfId="0" applyFont="1" applyBorder="1" applyAlignment="1" applyProtection="1"/>
    <xf numFmtId="4" fontId="7" fillId="0" borderId="11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4" fontId="5" fillId="0" borderId="12" xfId="0" applyNumberFormat="1" applyFont="1" applyBorder="1" applyAlignment="1" applyProtection="1">
      <alignment horizontal="left"/>
    </xf>
    <xf numFmtId="4" fontId="5" fillId="0" borderId="13" xfId="0" applyNumberFormat="1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166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166" fontId="12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5" xfId="0" applyNumberFormat="1" applyFont="1" applyFill="1" applyBorder="1" applyAlignment="1" applyProtection="1">
      <alignment horizontal="center"/>
      <protection locked="0"/>
    </xf>
    <xf numFmtId="49" fontId="13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4" fillId="3" borderId="6" xfId="0" applyFont="1" applyFill="1" applyBorder="1" applyAlignment="1" applyProtection="1">
      <alignment horizontal="center"/>
      <protection locked="0"/>
    </xf>
    <xf numFmtId="49" fontId="13" fillId="3" borderId="7" xfId="0" applyNumberFormat="1" applyFont="1" applyFill="1" applyBorder="1" applyAlignment="1" applyProtection="1">
      <protection locked="0"/>
    </xf>
    <xf numFmtId="49" fontId="13" fillId="3" borderId="8" xfId="0" applyNumberFormat="1" applyFont="1" applyFill="1" applyBorder="1" applyAlignment="1" applyProtection="1">
      <protection locked="0"/>
    </xf>
    <xf numFmtId="49" fontId="15" fillId="3" borderId="5" xfId="0" applyNumberFormat="1" applyFont="1" applyFill="1" applyBorder="1" applyAlignment="1" applyProtection="1">
      <alignment horizontal="center"/>
      <protection locked="0"/>
    </xf>
    <xf numFmtId="49" fontId="15" fillId="3" borderId="1" xfId="0" applyNumberFormat="1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/>
      <protection locked="0"/>
    </xf>
    <xf numFmtId="0" fontId="16" fillId="3" borderId="6" xfId="0" applyFont="1" applyFill="1" applyBorder="1" applyAlignment="1" applyProtection="1">
      <alignment horizontal="center"/>
      <protection locked="0"/>
    </xf>
    <xf numFmtId="49" fontId="17" fillId="3" borderId="5" xfId="1" applyNumberFormat="1" applyFont="1" applyFill="1" applyBorder="1" applyAlignment="1" applyProtection="1">
      <alignment horizontal="center"/>
      <protection locked="0"/>
    </xf>
    <xf numFmtId="49" fontId="15" fillId="3" borderId="6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 applyProtection="1">
      <alignment horizontal="center"/>
      <protection locked="0"/>
    </xf>
    <xf numFmtId="49" fontId="5" fillId="4" borderId="6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 applyProtection="1">
      <protection locked="0"/>
    </xf>
    <xf numFmtId="49" fontId="5" fillId="4" borderId="1" xfId="0" applyNumberFormat="1" applyFont="1" applyFill="1" applyBorder="1" applyAlignment="1" applyProtection="1">
      <protection locked="0"/>
    </xf>
    <xf numFmtId="49" fontId="5" fillId="4" borderId="6" xfId="0" applyNumberFormat="1" applyFont="1" applyFill="1" applyBorder="1" applyAlignment="1" applyProtection="1">
      <protection locked="0"/>
    </xf>
    <xf numFmtId="164" fontId="5" fillId="3" borderId="5" xfId="0" applyNumberFormat="1" applyFont="1" applyFill="1" applyBorder="1" applyAlignment="1" applyProtection="1">
      <alignment horizontal="center"/>
      <protection locked="0"/>
    </xf>
    <xf numFmtId="164" fontId="5" fillId="3" borderId="6" xfId="0" applyNumberFormat="1" applyFont="1" applyFill="1" applyBorder="1" applyAlignment="1" applyProtection="1">
      <protection locked="0"/>
    </xf>
    <xf numFmtId="165" fontId="5" fillId="4" borderId="11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Protection="1">
      <protection locked="0"/>
    </xf>
    <xf numFmtId="166" fontId="12" fillId="3" borderId="11" xfId="0" applyNumberFormat="1" applyFont="1" applyFill="1" applyBorder="1" applyProtection="1">
      <protection locked="0"/>
    </xf>
    <xf numFmtId="49" fontId="5" fillId="3" borderId="11" xfId="0" applyNumberFormat="1" applyFont="1" applyFill="1" applyBorder="1" applyProtection="1">
      <protection locked="0"/>
    </xf>
    <xf numFmtId="49" fontId="5" fillId="0" borderId="11" xfId="0" applyNumberFormat="1" applyFont="1" applyFill="1" applyBorder="1" applyProtection="1">
      <protection locked="0"/>
    </xf>
    <xf numFmtId="166" fontId="5" fillId="3" borderId="11" xfId="0" applyNumberFormat="1" applyFont="1" applyFill="1" applyBorder="1" applyProtection="1">
      <protection locked="0"/>
    </xf>
    <xf numFmtId="166" fontId="5" fillId="5" borderId="12" xfId="0" applyNumberFormat="1" applyFont="1" applyFill="1" applyBorder="1" applyAlignment="1" applyProtection="1">
      <alignment horizontal="center" vertical="top" wrapText="1"/>
      <protection locked="0"/>
    </xf>
    <xf numFmtId="166" fontId="5" fillId="5" borderId="13" xfId="0" applyNumberFormat="1" applyFont="1" applyFill="1" applyBorder="1" applyAlignment="1" applyProtection="1">
      <alignment horizontal="center" vertical="top" wrapText="1"/>
      <protection locked="0"/>
    </xf>
    <xf numFmtId="166" fontId="5" fillId="5" borderId="12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11" xfId="0" applyNumberFormat="1" applyFont="1" applyFill="1" applyBorder="1" applyAlignment="1" applyProtection="1">
      <alignment horizontal="center"/>
    </xf>
    <xf numFmtId="0" fontId="14" fillId="5" borderId="12" xfId="0" applyFont="1" applyFill="1" applyBorder="1" applyAlignment="1">
      <alignment horizontal="center" vertical="top" wrapText="1"/>
    </xf>
    <xf numFmtId="0" fontId="14" fillId="5" borderId="14" xfId="0" applyFont="1" applyFill="1" applyBorder="1" applyAlignment="1">
      <alignment horizontal="center" vertical="top" wrapText="1"/>
    </xf>
    <xf numFmtId="0" fontId="14" fillId="5" borderId="13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wrapText="1"/>
    </xf>
    <xf numFmtId="0" fontId="14" fillId="5" borderId="14" xfId="0" applyFont="1" applyFill="1" applyBorder="1" applyAlignment="1">
      <alignment horizontal="center" wrapText="1"/>
    </xf>
    <xf numFmtId="0" fontId="14" fillId="5" borderId="13" xfId="0" applyFont="1" applyFill="1" applyBorder="1" applyAlignment="1">
      <alignment horizontal="center" wrapText="1"/>
    </xf>
    <xf numFmtId="166" fontId="5" fillId="4" borderId="11" xfId="0" quotePrefix="1" applyNumberFormat="1" applyFont="1" applyFill="1" applyBorder="1" applyAlignment="1" applyProtection="1">
      <alignment horizontal="center"/>
    </xf>
    <xf numFmtId="166" fontId="5" fillId="4" borderId="11" xfId="0" applyNumberFormat="1" applyFont="1" applyFill="1" applyBorder="1" applyAlignment="1" applyProtection="1">
      <alignment horizontal="center"/>
    </xf>
    <xf numFmtId="166" fontId="5" fillId="4" borderId="11" xfId="0" applyNumberFormat="1" applyFont="1" applyFill="1" applyBorder="1" applyProtection="1"/>
    <xf numFmtId="166" fontId="5" fillId="5" borderId="14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4F4E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290426</xdr:colOff>
      <xdr:row>27</xdr:row>
      <xdr:rowOff>53975</xdr:rowOff>
    </xdr:from>
    <xdr:to>
      <xdr:col>9</xdr:col>
      <xdr:colOff>260549</xdr:colOff>
      <xdr:row>30</xdr:row>
      <xdr:rowOff>177800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1676" y="7070725"/>
          <a:ext cx="795623" cy="75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view="pageLayout" zoomScale="60" zoomScaleNormal="100" zoomScalePageLayoutView="60" workbookViewId="0">
      <selection activeCell="N18" sqref="N18"/>
    </sheetView>
  </sheetViews>
  <sheetFormatPr defaultRowHeight="15.75" x14ac:dyDescent="0.25"/>
  <cols>
    <col min="1" max="1" width="31.28515625" style="1" customWidth="1"/>
    <col min="2" max="2" width="6.140625" style="1" bestFit="1" customWidth="1"/>
    <col min="3" max="8" width="14.42578125" style="1" customWidth="1"/>
    <col min="9" max="9" width="11.5703125" style="1" customWidth="1"/>
    <col min="10" max="10" width="15.7109375" style="1" customWidth="1"/>
    <col min="11" max="16384" width="9.140625" style="1"/>
  </cols>
  <sheetData>
    <row r="1" spans="1:10" ht="16.5" x14ac:dyDescent="0.25">
      <c r="A1" s="3"/>
      <c r="B1" s="75" t="s">
        <v>53</v>
      </c>
      <c r="C1" s="75"/>
      <c r="D1" s="75"/>
      <c r="E1" s="76" t="s">
        <v>54</v>
      </c>
      <c r="F1" s="76"/>
      <c r="G1" s="76"/>
      <c r="H1" s="76"/>
      <c r="I1" s="37"/>
      <c r="J1" s="37"/>
    </row>
    <row r="2" spans="1:10" ht="26.25" x14ac:dyDescent="0.25">
      <c r="A2" s="40" t="s">
        <v>52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8" x14ac:dyDescent="0.25">
      <c r="A3" s="4" t="s">
        <v>25</v>
      </c>
      <c r="B3" s="41"/>
      <c r="C3" s="41"/>
      <c r="D3" s="41"/>
      <c r="E3" s="41"/>
      <c r="F3" s="41"/>
      <c r="G3" s="41"/>
      <c r="H3" s="42"/>
      <c r="I3" s="5" t="s">
        <v>26</v>
      </c>
      <c r="J3" s="6"/>
    </row>
    <row r="4" spans="1:10" x14ac:dyDescent="0.25">
      <c r="A4" s="77" t="s">
        <v>55</v>
      </c>
      <c r="B4" s="78"/>
      <c r="C4" s="78"/>
      <c r="D4" s="78"/>
      <c r="E4" s="79"/>
      <c r="F4" s="79"/>
      <c r="G4" s="79"/>
      <c r="H4" s="80"/>
      <c r="I4" s="81" t="s">
        <v>56</v>
      </c>
      <c r="J4" s="82"/>
    </row>
    <row r="5" spans="1:10" ht="18" x14ac:dyDescent="0.25">
      <c r="A5" s="4" t="s">
        <v>27</v>
      </c>
      <c r="B5" s="38"/>
      <c r="C5" s="38"/>
      <c r="D5" s="38"/>
      <c r="E5" s="38"/>
      <c r="F5" s="38"/>
      <c r="G5" s="38"/>
      <c r="H5" s="39"/>
      <c r="I5" s="7" t="s">
        <v>28</v>
      </c>
      <c r="J5" s="8"/>
    </row>
    <row r="6" spans="1:10" x14ac:dyDescent="0.25">
      <c r="A6" s="83" t="s">
        <v>57</v>
      </c>
      <c r="B6" s="84"/>
      <c r="C6" s="84"/>
      <c r="D6" s="84"/>
      <c r="E6" s="85"/>
      <c r="F6" s="85"/>
      <c r="G6" s="85"/>
      <c r="H6" s="86"/>
      <c r="I6" s="87" t="s">
        <v>58</v>
      </c>
      <c r="J6" s="88"/>
    </row>
    <row r="7" spans="1:10" ht="18" x14ac:dyDescent="0.25">
      <c r="A7" s="43" t="s">
        <v>29</v>
      </c>
      <c r="B7" s="44"/>
      <c r="C7" s="9" t="s">
        <v>30</v>
      </c>
      <c r="D7" s="10"/>
      <c r="E7" s="10"/>
      <c r="F7" s="10"/>
      <c r="G7" s="10"/>
      <c r="H7" s="11"/>
      <c r="I7" s="45" t="s">
        <v>31</v>
      </c>
      <c r="J7" s="46"/>
    </row>
    <row r="8" spans="1:10" x14ac:dyDescent="0.25">
      <c r="A8" s="89" t="s">
        <v>0</v>
      </c>
      <c r="B8" s="90"/>
      <c r="C8" s="91" t="s">
        <v>1</v>
      </c>
      <c r="D8" s="92"/>
      <c r="E8" s="92"/>
      <c r="F8" s="92"/>
      <c r="G8" s="92"/>
      <c r="H8" s="93"/>
      <c r="I8" s="94">
        <v>42014</v>
      </c>
      <c r="J8" s="95"/>
    </row>
    <row r="9" spans="1:10" ht="47.25" x14ac:dyDescent="0.25">
      <c r="A9" s="47" t="s">
        <v>32</v>
      </c>
      <c r="B9" s="48"/>
      <c r="C9" s="12" t="s">
        <v>2</v>
      </c>
      <c r="D9" s="12" t="s">
        <v>3</v>
      </c>
      <c r="E9" s="12" t="s">
        <v>4</v>
      </c>
      <c r="F9" s="12" t="s">
        <v>5</v>
      </c>
      <c r="G9" s="12" t="s">
        <v>6</v>
      </c>
      <c r="H9" s="12" t="s">
        <v>7</v>
      </c>
      <c r="I9" s="12" t="s">
        <v>8</v>
      </c>
      <c r="J9" s="13" t="s">
        <v>9</v>
      </c>
    </row>
    <row r="10" spans="1:10" x14ac:dyDescent="0.25">
      <c r="A10" s="49"/>
      <c r="B10" s="50"/>
      <c r="C10" s="96">
        <f t="shared" ref="C10:H10" si="0">D10-1</f>
        <v>42008</v>
      </c>
      <c r="D10" s="96">
        <f t="shared" si="0"/>
        <v>42009</v>
      </c>
      <c r="E10" s="96">
        <f t="shared" si="0"/>
        <v>42010</v>
      </c>
      <c r="F10" s="96">
        <f t="shared" si="0"/>
        <v>42011</v>
      </c>
      <c r="G10" s="96">
        <f t="shared" si="0"/>
        <v>42012</v>
      </c>
      <c r="H10" s="96">
        <f t="shared" si="0"/>
        <v>42013</v>
      </c>
      <c r="I10" s="96">
        <f>SUM(I8)</f>
        <v>42014</v>
      </c>
      <c r="J10" s="14"/>
    </row>
    <row r="11" spans="1:10" x14ac:dyDescent="0.25">
      <c r="A11" s="51" t="s">
        <v>10</v>
      </c>
      <c r="B11" s="52"/>
      <c r="C11" s="15"/>
      <c r="D11" s="15"/>
      <c r="E11" s="99" t="s">
        <v>59</v>
      </c>
      <c r="F11" s="100"/>
      <c r="G11" s="100"/>
      <c r="H11" s="15"/>
      <c r="I11" s="15"/>
      <c r="J11" s="14"/>
    </row>
    <row r="12" spans="1:10" x14ac:dyDescent="0.25">
      <c r="A12" s="53" t="s">
        <v>11</v>
      </c>
      <c r="B12" s="54"/>
      <c r="C12" s="15"/>
      <c r="D12" s="15"/>
      <c r="E12" s="99" t="s">
        <v>60</v>
      </c>
      <c r="F12" s="100"/>
      <c r="G12" s="100"/>
      <c r="H12" s="15"/>
      <c r="I12" s="15"/>
      <c r="J12" s="14"/>
    </row>
    <row r="13" spans="1:10" x14ac:dyDescent="0.25">
      <c r="A13" s="53" t="s">
        <v>11</v>
      </c>
      <c r="B13" s="54"/>
      <c r="C13" s="15"/>
      <c r="D13" s="15"/>
      <c r="E13" s="100"/>
      <c r="F13" s="100"/>
      <c r="G13" s="99" t="s">
        <v>59</v>
      </c>
      <c r="H13" s="15"/>
      <c r="I13" s="15"/>
      <c r="J13" s="14"/>
    </row>
    <row r="14" spans="1:10" ht="18" x14ac:dyDescent="0.25">
      <c r="A14" s="55" t="s">
        <v>33</v>
      </c>
      <c r="B14" s="56"/>
      <c r="C14" s="16"/>
      <c r="D14" s="16"/>
      <c r="E14" s="97">
        <v>50</v>
      </c>
      <c r="F14" s="16"/>
      <c r="G14" s="97">
        <v>50</v>
      </c>
      <c r="H14" s="16"/>
      <c r="I14" s="16"/>
      <c r="J14" s="14"/>
    </row>
    <row r="15" spans="1:10" ht="18" x14ac:dyDescent="0.25">
      <c r="A15" s="17" t="s">
        <v>34</v>
      </c>
      <c r="B15" s="18" t="s">
        <v>12</v>
      </c>
      <c r="C15" s="119">
        <f t="shared" ref="C15:I15" si="1">ROUND(0.575*C14,2)</f>
        <v>0</v>
      </c>
      <c r="D15" s="119">
        <f t="shared" si="1"/>
        <v>0</v>
      </c>
      <c r="E15" s="119">
        <f t="shared" si="1"/>
        <v>28.75</v>
      </c>
      <c r="F15" s="119">
        <f t="shared" si="1"/>
        <v>0</v>
      </c>
      <c r="G15" s="119">
        <f t="shared" si="1"/>
        <v>28.75</v>
      </c>
      <c r="H15" s="119">
        <f t="shared" si="1"/>
        <v>0</v>
      </c>
      <c r="I15" s="119">
        <f t="shared" si="1"/>
        <v>0</v>
      </c>
      <c r="J15" s="118">
        <f>SUM(C15:I15)</f>
        <v>57.5</v>
      </c>
    </row>
    <row r="16" spans="1:10" ht="18" x14ac:dyDescent="0.25">
      <c r="A16" s="17" t="s">
        <v>35</v>
      </c>
      <c r="B16" s="18" t="s">
        <v>12</v>
      </c>
      <c r="C16" s="19"/>
      <c r="D16" s="19"/>
      <c r="E16" s="19"/>
      <c r="F16" s="19">
        <v>5</v>
      </c>
      <c r="G16" s="19">
        <v>5</v>
      </c>
      <c r="H16" s="19"/>
      <c r="I16" s="19"/>
      <c r="J16" s="118">
        <f t="shared" ref="J16:J24" si="2">SUM(C16:I16)</f>
        <v>10</v>
      </c>
    </row>
    <row r="17" spans="1:10" ht="18" x14ac:dyDescent="0.25">
      <c r="A17" s="17" t="s">
        <v>36</v>
      </c>
      <c r="B17" s="18" t="s">
        <v>13</v>
      </c>
      <c r="C17" s="19"/>
      <c r="D17" s="19"/>
      <c r="E17" s="19"/>
      <c r="F17" s="19"/>
      <c r="G17" s="19"/>
      <c r="H17" s="19"/>
      <c r="I17" s="19"/>
      <c r="J17" s="118">
        <f t="shared" si="2"/>
        <v>0</v>
      </c>
    </row>
    <row r="18" spans="1:10" ht="36.75" customHeight="1" x14ac:dyDescent="0.25">
      <c r="A18" s="17" t="s">
        <v>37</v>
      </c>
      <c r="B18" s="18" t="s">
        <v>14</v>
      </c>
      <c r="C18" s="19"/>
      <c r="D18" s="19"/>
      <c r="E18" s="19">
        <v>350</v>
      </c>
      <c r="F18" s="102" t="s">
        <v>63</v>
      </c>
      <c r="G18" s="120"/>
      <c r="H18" s="120"/>
      <c r="I18" s="103"/>
      <c r="J18" s="118">
        <f t="shared" si="2"/>
        <v>350</v>
      </c>
    </row>
    <row r="19" spans="1:10" ht="33.75" x14ac:dyDescent="0.25">
      <c r="A19" s="20" t="s">
        <v>38</v>
      </c>
      <c r="B19" s="18" t="s">
        <v>15</v>
      </c>
      <c r="C19" s="104" t="s">
        <v>61</v>
      </c>
      <c r="D19" s="105"/>
      <c r="E19" s="101">
        <v>15</v>
      </c>
      <c r="F19" s="19"/>
      <c r="G19" s="101">
        <v>15</v>
      </c>
      <c r="H19" s="19"/>
      <c r="I19" s="19"/>
      <c r="J19" s="118">
        <f t="shared" si="2"/>
        <v>30</v>
      </c>
    </row>
    <row r="20" spans="1:10" ht="33.75" x14ac:dyDescent="0.25">
      <c r="A20" s="21" t="s">
        <v>39</v>
      </c>
      <c r="B20" s="18" t="s">
        <v>16</v>
      </c>
      <c r="C20" s="106" t="s">
        <v>62</v>
      </c>
      <c r="D20" s="107"/>
      <c r="E20" s="101">
        <v>94.5</v>
      </c>
      <c r="F20" s="101">
        <v>94.5</v>
      </c>
      <c r="G20" s="19"/>
      <c r="H20" s="19"/>
      <c r="I20" s="19"/>
      <c r="J20" s="118">
        <f t="shared" si="2"/>
        <v>189</v>
      </c>
    </row>
    <row r="21" spans="1:10" ht="18" x14ac:dyDescent="0.25">
      <c r="A21" s="21" t="s">
        <v>40</v>
      </c>
      <c r="B21" s="18" t="s">
        <v>17</v>
      </c>
      <c r="C21" s="108"/>
      <c r="D21" s="109"/>
      <c r="E21" s="101">
        <v>10.4</v>
      </c>
      <c r="F21" s="101">
        <v>10.4</v>
      </c>
      <c r="G21" s="19"/>
      <c r="H21" s="19"/>
      <c r="I21" s="19"/>
      <c r="J21" s="118">
        <f t="shared" si="2"/>
        <v>20.8</v>
      </c>
    </row>
    <row r="22" spans="1:10" ht="18" x14ac:dyDescent="0.25">
      <c r="A22" s="17" t="s">
        <v>41</v>
      </c>
      <c r="B22" s="18" t="s">
        <v>18</v>
      </c>
      <c r="C22" s="19"/>
      <c r="D22" s="19"/>
      <c r="E22" s="19"/>
      <c r="F22" s="19"/>
      <c r="G22" s="19"/>
      <c r="H22" s="19"/>
      <c r="I22" s="19"/>
      <c r="J22" s="118">
        <f t="shared" si="2"/>
        <v>0</v>
      </c>
    </row>
    <row r="23" spans="1:10" ht="18" x14ac:dyDescent="0.25">
      <c r="A23" s="17" t="s">
        <v>42</v>
      </c>
      <c r="B23" s="18" t="s">
        <v>15</v>
      </c>
      <c r="C23" s="19"/>
      <c r="D23" s="19"/>
      <c r="E23" s="101">
        <v>25</v>
      </c>
      <c r="F23" s="19"/>
      <c r="G23" s="19"/>
      <c r="H23" s="19"/>
      <c r="I23" s="19"/>
      <c r="J23" s="118">
        <f t="shared" si="2"/>
        <v>25</v>
      </c>
    </row>
    <row r="24" spans="1:10" ht="18" x14ac:dyDescent="0.25">
      <c r="A24" s="17" t="s">
        <v>43</v>
      </c>
      <c r="B24" s="18" t="s">
        <v>12</v>
      </c>
      <c r="C24" s="19"/>
      <c r="D24" s="19"/>
      <c r="E24" s="98">
        <v>24.25</v>
      </c>
      <c r="F24" s="98">
        <v>52.75</v>
      </c>
      <c r="G24" s="98">
        <v>22.25</v>
      </c>
      <c r="H24" s="19"/>
      <c r="I24" s="19"/>
      <c r="J24" s="118">
        <f t="shared" si="2"/>
        <v>99.25</v>
      </c>
    </row>
    <row r="25" spans="1:10" ht="18" x14ac:dyDescent="0.25">
      <c r="A25" s="22" t="s">
        <v>44</v>
      </c>
      <c r="B25" s="23"/>
      <c r="C25" s="119">
        <f t="shared" ref="C25:I25" si="3">SUM(C15:C24)</f>
        <v>0</v>
      </c>
      <c r="D25" s="119">
        <f t="shared" si="3"/>
        <v>0</v>
      </c>
      <c r="E25" s="119">
        <f t="shared" si="3"/>
        <v>547.9</v>
      </c>
      <c r="F25" s="119">
        <f t="shared" si="3"/>
        <v>162.65</v>
      </c>
      <c r="G25" s="119">
        <f t="shared" si="3"/>
        <v>71</v>
      </c>
      <c r="H25" s="119">
        <f t="shared" si="3"/>
        <v>0</v>
      </c>
      <c r="I25" s="119">
        <f t="shared" si="3"/>
        <v>0</v>
      </c>
      <c r="J25" s="118">
        <f>SUM(J15:J24)</f>
        <v>781.55</v>
      </c>
    </row>
    <row r="26" spans="1:10" ht="18" x14ac:dyDescent="0.25">
      <c r="A26" s="72" t="s">
        <v>45</v>
      </c>
      <c r="B26" s="73"/>
      <c r="C26" s="73"/>
      <c r="D26" s="73"/>
      <c r="E26" s="74"/>
      <c r="F26" s="57" t="s">
        <v>46</v>
      </c>
      <c r="G26" s="58"/>
      <c r="H26" s="58"/>
      <c r="I26" s="58"/>
      <c r="J26" s="59"/>
    </row>
    <row r="27" spans="1:10" ht="18" x14ac:dyDescent="0.25">
      <c r="A27" s="60" t="s">
        <v>19</v>
      </c>
      <c r="B27" s="61"/>
      <c r="C27" s="61"/>
      <c r="D27" s="61"/>
      <c r="E27" s="62"/>
      <c r="F27" s="63" t="s">
        <v>47</v>
      </c>
      <c r="G27" s="64"/>
      <c r="H27" s="64"/>
      <c r="I27" s="64"/>
      <c r="J27" s="118">
        <f>J25</f>
        <v>781.55</v>
      </c>
    </row>
    <row r="28" spans="1:10" ht="18" x14ac:dyDescent="0.25">
      <c r="A28" s="24" t="s">
        <v>48</v>
      </c>
      <c r="B28" s="25"/>
      <c r="C28" s="26"/>
      <c r="D28" s="27" t="s">
        <v>20</v>
      </c>
      <c r="E28" s="26"/>
      <c r="F28" s="65" t="s">
        <v>49</v>
      </c>
      <c r="G28" s="66"/>
      <c r="H28" s="66"/>
      <c r="I28" s="67"/>
      <c r="J28" s="110">
        <v>584.79999999999995</v>
      </c>
    </row>
    <row r="29" spans="1:10" x14ac:dyDescent="0.25">
      <c r="A29" s="28" t="s">
        <v>21</v>
      </c>
      <c r="B29" s="25"/>
      <c r="C29" s="26"/>
      <c r="D29" s="26" t="s">
        <v>20</v>
      </c>
      <c r="E29" s="29"/>
      <c r="F29" s="68" t="s">
        <v>50</v>
      </c>
      <c r="G29" s="69"/>
      <c r="H29" s="30" t="s">
        <v>23</v>
      </c>
      <c r="I29" s="2"/>
      <c r="J29" s="117">
        <f>IF(J25&gt;0.01,+IF(J28&gt;J27,0,J27-J28),0)</f>
        <v>196.75</v>
      </c>
    </row>
    <row r="30" spans="1:10" x14ac:dyDescent="0.25">
      <c r="A30" s="32" t="s">
        <v>51</v>
      </c>
      <c r="B30" s="33"/>
      <c r="C30" s="34"/>
      <c r="D30" s="35"/>
      <c r="E30" s="36" t="s">
        <v>22</v>
      </c>
      <c r="F30" s="69"/>
      <c r="G30" s="69"/>
      <c r="H30" s="70" t="s">
        <v>24</v>
      </c>
      <c r="I30" s="71"/>
      <c r="J30" s="31">
        <f>IF(J25&gt;0.01,+IF(J28&gt;J27,J28-J27,0),0)</f>
        <v>0</v>
      </c>
    </row>
    <row r="31" spans="1:10" ht="30.75" customHeight="1" x14ac:dyDescent="0.25">
      <c r="A31" s="111" t="s">
        <v>65</v>
      </c>
      <c r="B31" s="112"/>
      <c r="C31" s="112"/>
      <c r="D31" s="112"/>
      <c r="E31" s="112"/>
      <c r="F31" s="113"/>
      <c r="G31" s="114" t="s">
        <v>64</v>
      </c>
      <c r="H31" s="115"/>
      <c r="I31" s="115"/>
      <c r="J31" s="116"/>
    </row>
  </sheetData>
  <mergeCells count="31">
    <mergeCell ref="A31:F31"/>
    <mergeCell ref="G31:J31"/>
    <mergeCell ref="C19:D19"/>
    <mergeCell ref="C20:D21"/>
    <mergeCell ref="F18:I18"/>
    <mergeCell ref="F26:J26"/>
    <mergeCell ref="A27:E27"/>
    <mergeCell ref="F27:I27"/>
    <mergeCell ref="F28:I28"/>
    <mergeCell ref="F29:G30"/>
    <mergeCell ref="H30:I30"/>
    <mergeCell ref="A26:E26"/>
    <mergeCell ref="A9:B10"/>
    <mergeCell ref="A11:B11"/>
    <mergeCell ref="A12:B12"/>
    <mergeCell ref="A13:B13"/>
    <mergeCell ref="A14:B14"/>
    <mergeCell ref="A6:H6"/>
    <mergeCell ref="I6:J6"/>
    <mergeCell ref="A7:B7"/>
    <mergeCell ref="I7:J7"/>
    <mergeCell ref="A8:B8"/>
    <mergeCell ref="C8:H8"/>
    <mergeCell ref="I8:J8"/>
    <mergeCell ref="B5:H5"/>
    <mergeCell ref="A2:J2"/>
    <mergeCell ref="B3:H3"/>
    <mergeCell ref="A4:H4"/>
    <mergeCell ref="I4:J4"/>
    <mergeCell ref="B1:D1"/>
    <mergeCell ref="E1:H1"/>
  </mergeCells>
  <pageMargins left="0.25" right="0.25" top="0.75" bottom="0.75" header="0.3" footer="0.3"/>
  <pageSetup scale="67" orientation="portrait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Allsbrook, Karen Nicole (LARC-E3)</dc:creator>
  <cp:lastModifiedBy>jtindell</cp:lastModifiedBy>
  <cp:lastPrinted>2015-08-04T16:34:34Z</cp:lastPrinted>
  <dcterms:created xsi:type="dcterms:W3CDTF">2015-08-04T16:29:56Z</dcterms:created>
  <dcterms:modified xsi:type="dcterms:W3CDTF">2015-09-01T19:12:30Z</dcterms:modified>
</cp:coreProperties>
</file>